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BILANCIO_CONS\CONSUN 17\11_MODELLI_PIA_PER_CONSUNTIVO_2017\"/>
    </mc:Choice>
  </mc:AlternateContent>
  <bookViews>
    <workbookView xWindow="120" yWindow="75" windowWidth="19020" windowHeight="12915" activeTab="1"/>
  </bookViews>
  <sheets>
    <sheet name="costi" sheetId="3" r:id="rId1"/>
    <sheet name="ricavi" sheetId="4" r:id="rId2"/>
  </sheets>
  <calcPr calcId="152511"/>
</workbook>
</file>

<file path=xl/calcChain.xml><?xml version="1.0" encoding="utf-8"?>
<calcChain xmlns="http://schemas.openxmlformats.org/spreadsheetml/2006/main">
  <c r="E26" i="4" l="1"/>
  <c r="E16" i="4"/>
  <c r="E18" i="4" s="1"/>
  <c r="E21" i="4" s="1"/>
  <c r="E27" i="4" s="1"/>
  <c r="E49" i="3" l="1"/>
  <c r="E50" i="3" s="1"/>
  <c r="E56" i="3" s="1"/>
  <c r="E66" i="3" s="1"/>
  <c r="E35" i="3"/>
  <c r="E19" i="3"/>
  <c r="E47" i="3" s="1"/>
</calcChain>
</file>

<file path=xl/sharedStrings.xml><?xml version="1.0" encoding="utf-8"?>
<sst xmlns="http://schemas.openxmlformats.org/spreadsheetml/2006/main" count="352" uniqueCount="194">
  <si>
    <t xml:space="preserve">Modello 1 - F.3 - CONSUNTIVO - Costi </t>
  </si>
  <si>
    <t>Costi</t>
  </si>
  <si>
    <t>Riga</t>
  </si>
  <si>
    <t>Rif.</t>
  </si>
  <si>
    <t/>
  </si>
  <si>
    <t>Euro/1000</t>
  </si>
  <si>
    <t>Consuntivo - Val. Comp.</t>
  </si>
  <si>
    <t>S</t>
  </si>
  <si>
    <t>Voce</t>
  </si>
  <si>
    <t>F310</t>
  </si>
  <si>
    <t>B.2.1.</t>
  </si>
  <si>
    <t>Medicina di Base</t>
  </si>
  <si>
    <t>-</t>
  </si>
  <si>
    <t>F311</t>
  </si>
  <si>
    <t>B.2.2</t>
  </si>
  <si>
    <t>Assistenza farmaceutica</t>
  </si>
  <si>
    <t>F312</t>
  </si>
  <si>
    <t>B.2.3</t>
  </si>
  <si>
    <t>Assistenza specialistica ambulatoriale da privati accreditati per competenza territoriale</t>
  </si>
  <si>
    <t>F313</t>
  </si>
  <si>
    <t>Assistenza specialistica ambulatoriale da presidi ex. art 41,42,43 della regione per competenza territoriale</t>
  </si>
  <si>
    <t>F314</t>
  </si>
  <si>
    <t>B.2.4.</t>
  </si>
  <si>
    <t>Assistenza riabilitativa extraospedaliera</t>
  </si>
  <si>
    <t>F315</t>
  </si>
  <si>
    <t>B.2.5</t>
  </si>
  <si>
    <t>Assistenza integrativa e protesica (fatturazione diretta)</t>
  </si>
  <si>
    <t>F316</t>
  </si>
  <si>
    <t>B.2.6</t>
  </si>
  <si>
    <t>Assistenza ospedaliera da privati accreditati (competenza territoriale)</t>
  </si>
  <si>
    <t>F317</t>
  </si>
  <si>
    <t>Assistenza ospedaliera da presidi ex art 41,42,43 (competenza territoriale)</t>
  </si>
  <si>
    <t>F318</t>
  </si>
  <si>
    <t>B.2.7.</t>
  </si>
  <si>
    <t>Altra assistenza</t>
  </si>
  <si>
    <t>F319</t>
  </si>
  <si>
    <t>B.7</t>
  </si>
  <si>
    <t>Costi prestazioni ARPA</t>
  </si>
  <si>
    <t>F320</t>
  </si>
  <si>
    <t>Totale costo prestazioni sanitarie acquistate</t>
  </si>
  <si>
    <t>=</t>
  </si>
  <si>
    <t>F321</t>
  </si>
  <si>
    <t>Personale universitario (quota a carico ASR)</t>
  </si>
  <si>
    <t>F322</t>
  </si>
  <si>
    <t>B.2.11</t>
  </si>
  <si>
    <t>Personale sanitario altre forme contrattuali</t>
  </si>
  <si>
    <t>F323</t>
  </si>
  <si>
    <t>B.2.13</t>
  </si>
  <si>
    <t>Personale non sanitario altre forme contrattuali</t>
  </si>
  <si>
    <t>F324</t>
  </si>
  <si>
    <t>B.5.</t>
  </si>
  <si>
    <t>Personale dipendente medico / veterinario</t>
  </si>
  <si>
    <t>F325</t>
  </si>
  <si>
    <t>Personale dipendente odontoiatrici ed altro Personale dipendente sanitario laureato</t>
  </si>
  <si>
    <t>F326</t>
  </si>
  <si>
    <t>Personale dipendente infermieristico</t>
  </si>
  <si>
    <t>F327</t>
  </si>
  <si>
    <t>Personale dipendente riabilitativo</t>
  </si>
  <si>
    <t>F328</t>
  </si>
  <si>
    <t>Personale dipendente sanitario dirigente non medici / veterinari</t>
  </si>
  <si>
    <t>F329</t>
  </si>
  <si>
    <t>Altro Personale dipendente sanitario</t>
  </si>
  <si>
    <t>F330</t>
  </si>
  <si>
    <t>B.6.</t>
  </si>
  <si>
    <t>Personale dipendente professionale dirigenti</t>
  </si>
  <si>
    <t>F331</t>
  </si>
  <si>
    <t>Personale dipendente professionale comparto</t>
  </si>
  <si>
    <t>F332</t>
  </si>
  <si>
    <t>Personale dipendente tecnico dirigenti</t>
  </si>
  <si>
    <t>F333</t>
  </si>
  <si>
    <t>Personale dipendente tecnico comparto</t>
  </si>
  <si>
    <t>F334</t>
  </si>
  <si>
    <t>B.8</t>
  </si>
  <si>
    <t>Personale dipendente amministrativo dirigenti</t>
  </si>
  <si>
    <t>F335</t>
  </si>
  <si>
    <t>Personale dipendente amministrativo comparto</t>
  </si>
  <si>
    <t>F336</t>
  </si>
  <si>
    <t xml:space="preserve">Totale costo personale dipendente e varie forme contrattuali </t>
  </si>
  <si>
    <t>F337</t>
  </si>
  <si>
    <t>B1</t>
  </si>
  <si>
    <t>Consumo prodotti farmaceutici</t>
  </si>
  <si>
    <t>F338</t>
  </si>
  <si>
    <t>Distribuzione diretta farmaci</t>
  </si>
  <si>
    <t>F339</t>
  </si>
  <si>
    <t>Consumo altri beni sanitari</t>
  </si>
  <si>
    <t>F340</t>
  </si>
  <si>
    <t>Consumo beni non sanitari</t>
  </si>
  <si>
    <t>F341</t>
  </si>
  <si>
    <t>B.2.8</t>
  </si>
  <si>
    <t>Compartecipazione sanitaria intramoenia</t>
  </si>
  <si>
    <t>F342</t>
  </si>
  <si>
    <t>B.2</t>
  </si>
  <si>
    <t>Altri servizi sanitari per erogazione di prestazioni</t>
  </si>
  <si>
    <t>F343</t>
  </si>
  <si>
    <t>Servizi non sanitari</t>
  </si>
  <si>
    <t>F344</t>
  </si>
  <si>
    <t>B</t>
  </si>
  <si>
    <t>Altri costi della produzione</t>
  </si>
  <si>
    <t>F345</t>
  </si>
  <si>
    <t>C</t>
  </si>
  <si>
    <t>Oneri finanziari</t>
  </si>
  <si>
    <t>F346</t>
  </si>
  <si>
    <t>Y</t>
  </si>
  <si>
    <t>Imposte e tasse IRAP</t>
  </si>
  <si>
    <t>F347</t>
  </si>
  <si>
    <t>Imposte e tasse non IRAP</t>
  </si>
  <si>
    <t>F348</t>
  </si>
  <si>
    <t>Totale costi da ribaltare</t>
  </si>
  <si>
    <t>F349</t>
  </si>
  <si>
    <t>D E</t>
  </si>
  <si>
    <t>Rettifiche e oneri straordinari</t>
  </si>
  <si>
    <t>F350</t>
  </si>
  <si>
    <t>Totale altri costi organizzativi</t>
  </si>
  <si>
    <t>F351</t>
  </si>
  <si>
    <t>Totale costi dei settori</t>
  </si>
  <si>
    <t>F352</t>
  </si>
  <si>
    <t>Dati di controllo</t>
  </si>
  <si>
    <t>F353</t>
  </si>
  <si>
    <t>Controllo Attribuzione costi organizzativi ai prodotti (1)</t>
  </si>
  <si>
    <t>+</t>
  </si>
  <si>
    <t>F354</t>
  </si>
  <si>
    <t>Controllo Attribuzione costi servizi sanitari acquistati ai livelli assistenziale (2)</t>
  </si>
  <si>
    <t>F355</t>
  </si>
  <si>
    <t>Controllo Attribuzione costi organizzativi ai livelli assistenziale (3)</t>
  </si>
  <si>
    <t>F356</t>
  </si>
  <si>
    <t>Controllo Ribaltamento quota costi DG  e supporto (4)</t>
  </si>
  <si>
    <t>F357</t>
  </si>
  <si>
    <t>Netto tra costi dei settori e dati di controllo</t>
  </si>
  <si>
    <t>F358</t>
  </si>
  <si>
    <t>Attribuzione libera professione</t>
  </si>
  <si>
    <t>F359</t>
  </si>
  <si>
    <t xml:space="preserve">Quota costi presidi di competenza libera professione </t>
  </si>
  <si>
    <t>F360</t>
  </si>
  <si>
    <t xml:space="preserve">Quota costi territorio di competenza libera professione </t>
  </si>
  <si>
    <t>F361</t>
  </si>
  <si>
    <t>Quota costi dipartimento prevenzione di competenza libera professione</t>
  </si>
  <si>
    <t>F362</t>
  </si>
  <si>
    <t>Quota costi DG e supporto di competenza libera professione</t>
  </si>
  <si>
    <t>F363</t>
  </si>
  <si>
    <t>Controllo Quota costi presidi di competenza libera professione (5)</t>
  </si>
  <si>
    <t>F364</t>
  </si>
  <si>
    <t>Controllo Quota costi territorio di competenza libera professione (6)</t>
  </si>
  <si>
    <t>F365</t>
  </si>
  <si>
    <t>Controllo Quota costi dipartimento prevenzione di competenza libera professione (7)</t>
  </si>
  <si>
    <t>F366</t>
  </si>
  <si>
    <t>Controllo Quota costi DG e supporto di competenza libera professione (8)</t>
  </si>
  <si>
    <t>F367</t>
  </si>
  <si>
    <t>Totale costi (1)</t>
  </si>
  <si>
    <t>Modello 1 - F.4 - CONSUNTIVO - Ricavi Totale Settori</t>
  </si>
  <si>
    <t>Ricavi Totale settori</t>
  </si>
  <si>
    <t>F410</t>
  </si>
  <si>
    <t>A1a</t>
  </si>
  <si>
    <t>Contributi in c/esercizio vincolati dalla regione</t>
  </si>
  <si>
    <t>F411</t>
  </si>
  <si>
    <t>A1C A1c</t>
  </si>
  <si>
    <t>Contributi da altri</t>
  </si>
  <si>
    <t>F412</t>
  </si>
  <si>
    <t>A2c</t>
  </si>
  <si>
    <t>Per prestazioni sanitarie erogate in regime di intramoenia</t>
  </si>
  <si>
    <t>F413</t>
  </si>
  <si>
    <t>A3</t>
  </si>
  <si>
    <t>Concorsi, recuperi e rimborsi per attività tipiche</t>
  </si>
  <si>
    <t>F414</t>
  </si>
  <si>
    <t>A4</t>
  </si>
  <si>
    <t>Compartecipazione alla spesa per prestazioni sanitarie</t>
  </si>
  <si>
    <t>F415</t>
  </si>
  <si>
    <t>A2+A5</t>
  </si>
  <si>
    <t>Altri ricavi (incl. addebiti diretti A2)</t>
  </si>
  <si>
    <t>F416</t>
  </si>
  <si>
    <t>Proventi finanziari</t>
  </si>
  <si>
    <t>F417</t>
  </si>
  <si>
    <t>A2a</t>
  </si>
  <si>
    <t>Totale ricavi da ribaltare</t>
  </si>
  <si>
    <t>F418</t>
  </si>
  <si>
    <t>Rettifiche / proventi straordinari</t>
  </si>
  <si>
    <t>F419</t>
  </si>
  <si>
    <t>Totale ricavi di settore</t>
  </si>
  <si>
    <t>F420</t>
  </si>
  <si>
    <t>Mobilità attiva Prestazioni erogate (ricoveri)</t>
  </si>
  <si>
    <t>F421</t>
  </si>
  <si>
    <t>Controllo Addebito costo a tariffa Assistenza ospedaliera libera professione (1)</t>
  </si>
  <si>
    <t>F422</t>
  </si>
  <si>
    <t>Totale ricavi  e mobilità attiva  e addebiti interni</t>
  </si>
  <si>
    <t>F423</t>
  </si>
  <si>
    <t>F424</t>
  </si>
  <si>
    <t>Controllo Attribuzione ricavi presidio ai prodotti (2)</t>
  </si>
  <si>
    <t>F425</t>
  </si>
  <si>
    <t>Controllo Attribuzione ricavi settore ai livelli assistenziali (3)</t>
  </si>
  <si>
    <t>F426</t>
  </si>
  <si>
    <t>Controllo Ribaltamento quota ricavi DG  e supporto (4)</t>
  </si>
  <si>
    <t>F427</t>
  </si>
  <si>
    <t>Totale dati di controllo</t>
  </si>
  <si>
    <t>F428</t>
  </si>
  <si>
    <t>Netto del settore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</si>
</sst>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010000"/>
      <name val="MS Sans Serif"/>
      <family val="2"/>
    </font>
    <font>
      <b/>
      <sz val="8"/>
      <color rgb="FF010000"/>
      <name val="MS Sans Serif"/>
      <family val="2"/>
    </font>
    <font>
      <sz val="8"/>
      <color rgb="FFC0C0C0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  <font>
      <sz val="8"/>
      <color rgb="FFC6C6C6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4" borderId="1" xfId="0" quotePrefix="1" applyNumberFormat="1" applyFont="1" applyFill="1" applyBorder="1"/>
    <xf numFmtId="4" fontId="3" fillId="4" borderId="1" xfId="0" applyNumberFormat="1" applyFont="1" applyFill="1" applyBorder="1"/>
    <xf numFmtId="4" fontId="5" fillId="2" borderId="1" xfId="0" applyNumberFormat="1" applyFont="1" applyFill="1" applyBorder="1"/>
    <xf numFmtId="4" fontId="6" fillId="4" borderId="1" xfId="0" applyNumberFormat="1" applyFont="1" applyFill="1" applyBorder="1"/>
    <xf numFmtId="0" fontId="3" fillId="3" borderId="1" xfId="0" quotePrefix="1" applyNumberFormat="1" applyFont="1" applyFill="1" applyBorder="1"/>
    <xf numFmtId="4" fontId="7" fillId="5" borderId="1" xfId="0" applyNumberFormat="1" applyFont="1" applyFill="1" applyBorder="1"/>
    <xf numFmtId="0" fontId="8" fillId="2" borderId="0" xfId="0" applyFont="1" applyFill="1"/>
    <xf numFmtId="0" fontId="9" fillId="2" borderId="0" xfId="0" applyFont="1" applyFill="1"/>
    <xf numFmtId="4" fontId="3" fillId="2" borderId="1" xfId="0" quotePrefix="1" applyNumberFormat="1" applyFont="1" applyFill="1" applyBorder="1" applyAlignment="1">
      <alignment horizontal="center"/>
    </xf>
    <xf numFmtId="4" fontId="10" fillId="5" borderId="1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58" workbookViewId="0"/>
  </sheetViews>
  <sheetFormatPr defaultRowHeight="11.25" x14ac:dyDescent="0.2"/>
  <cols>
    <col min="1" max="1" width="5.28515625" style="2" bestFit="1" customWidth="1"/>
    <col min="2" max="2" width="7" style="2" customWidth="1"/>
    <col min="3" max="3" width="73.140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3" customFormat="1" x14ac:dyDescent="0.2">
      <c r="B2" s="14" t="s">
        <v>0</v>
      </c>
    </row>
    <row r="3" spans="1:5" s="13" customFormat="1" x14ac:dyDescent="0.2">
      <c r="B3" s="14" t="s">
        <v>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5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5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</v>
      </c>
      <c r="B9" s="5" t="s">
        <v>10</v>
      </c>
      <c r="C9" s="5" t="s">
        <v>11</v>
      </c>
      <c r="D9" s="5" t="s">
        <v>12</v>
      </c>
      <c r="E9" s="6">
        <v>-45563.71</v>
      </c>
    </row>
    <row r="10" spans="1:5" x14ac:dyDescent="0.2">
      <c r="A10" s="5" t="s">
        <v>13</v>
      </c>
      <c r="B10" s="5" t="s">
        <v>14</v>
      </c>
      <c r="C10" s="5" t="s">
        <v>15</v>
      </c>
      <c r="D10" s="5" t="s">
        <v>12</v>
      </c>
      <c r="E10" s="6">
        <v>-66650.73</v>
      </c>
    </row>
    <row r="11" spans="1:5" x14ac:dyDescent="0.2">
      <c r="A11" s="5" t="s">
        <v>16</v>
      </c>
      <c r="B11" s="5" t="s">
        <v>17</v>
      </c>
      <c r="C11" s="5" t="s">
        <v>18</v>
      </c>
      <c r="D11" s="5" t="s">
        <v>12</v>
      </c>
      <c r="E11" s="6">
        <v>-12865.62</v>
      </c>
    </row>
    <row r="12" spans="1:5" x14ac:dyDescent="0.2">
      <c r="A12" s="5" t="s">
        <v>19</v>
      </c>
      <c r="B12" s="5" t="s">
        <v>17</v>
      </c>
      <c r="C12" s="5" t="s">
        <v>20</v>
      </c>
      <c r="D12" s="5" t="s">
        <v>12</v>
      </c>
      <c r="E12" s="6">
        <v>0</v>
      </c>
    </row>
    <row r="13" spans="1:5" x14ac:dyDescent="0.2">
      <c r="A13" s="5" t="s">
        <v>21</v>
      </c>
      <c r="B13" s="5" t="s">
        <v>22</v>
      </c>
      <c r="C13" s="5" t="s">
        <v>23</v>
      </c>
      <c r="D13" s="5" t="s">
        <v>12</v>
      </c>
      <c r="E13" s="6">
        <v>-14749.46</v>
      </c>
    </row>
    <row r="14" spans="1:5" x14ac:dyDescent="0.2">
      <c r="A14" s="5" t="s">
        <v>24</v>
      </c>
      <c r="B14" s="5" t="s">
        <v>25</v>
      </c>
      <c r="C14" s="5" t="s">
        <v>26</v>
      </c>
      <c r="D14" s="5" t="s">
        <v>12</v>
      </c>
      <c r="E14" s="6">
        <v>-8389.39</v>
      </c>
    </row>
    <row r="15" spans="1:5" x14ac:dyDescent="0.2">
      <c r="A15" s="5" t="s">
        <v>27</v>
      </c>
      <c r="B15" s="5" t="s">
        <v>28</v>
      </c>
      <c r="C15" s="5" t="s">
        <v>29</v>
      </c>
      <c r="D15" s="5" t="s">
        <v>12</v>
      </c>
      <c r="E15" s="6">
        <v>-49619.59</v>
      </c>
    </row>
    <row r="16" spans="1:5" x14ac:dyDescent="0.2">
      <c r="A16" s="5" t="s">
        <v>30</v>
      </c>
      <c r="B16" s="5" t="s">
        <v>28</v>
      </c>
      <c r="C16" s="5" t="s">
        <v>31</v>
      </c>
      <c r="D16" s="5" t="s">
        <v>12</v>
      </c>
      <c r="E16" s="6">
        <v>0</v>
      </c>
    </row>
    <row r="17" spans="1:5" x14ac:dyDescent="0.2">
      <c r="A17" s="5" t="s">
        <v>32</v>
      </c>
      <c r="B17" s="5" t="s">
        <v>33</v>
      </c>
      <c r="C17" s="5" t="s">
        <v>34</v>
      </c>
      <c r="D17" s="5" t="s">
        <v>12</v>
      </c>
      <c r="E17" s="6">
        <v>-33490.76</v>
      </c>
    </row>
    <row r="18" spans="1:5" x14ac:dyDescent="0.2">
      <c r="A18" s="5" t="s">
        <v>35</v>
      </c>
      <c r="B18" s="5" t="s">
        <v>36</v>
      </c>
      <c r="C18" s="5" t="s">
        <v>37</v>
      </c>
      <c r="D18" s="5" t="s">
        <v>12</v>
      </c>
      <c r="E18" s="6">
        <v>0</v>
      </c>
    </row>
    <row r="19" spans="1:5" x14ac:dyDescent="0.2">
      <c r="A19" s="7" t="s">
        <v>38</v>
      </c>
      <c r="B19" s="7" t="s">
        <v>36</v>
      </c>
      <c r="C19" s="7" t="s">
        <v>39</v>
      </c>
      <c r="D19" s="7" t="s">
        <v>40</v>
      </c>
      <c r="E19" s="8">
        <f>E9+E10+E11+E12+E13+E14+E15+E16+E17+E18</f>
        <v>-231329.25999999998</v>
      </c>
    </row>
    <row r="20" spans="1:5" x14ac:dyDescent="0.2">
      <c r="A20" s="5" t="s">
        <v>41</v>
      </c>
      <c r="B20" s="5" t="s">
        <v>28</v>
      </c>
      <c r="C20" s="5" t="s">
        <v>42</v>
      </c>
      <c r="D20" s="5" t="s">
        <v>12</v>
      </c>
      <c r="E20" s="6">
        <v>0</v>
      </c>
    </row>
    <row r="21" spans="1:5" x14ac:dyDescent="0.2">
      <c r="A21" s="5" t="s">
        <v>43</v>
      </c>
      <c r="B21" s="5" t="s">
        <v>44</v>
      </c>
      <c r="C21" s="5" t="s">
        <v>45</v>
      </c>
      <c r="D21" s="5" t="s">
        <v>12</v>
      </c>
      <c r="E21" s="6">
        <v>-222.75</v>
      </c>
    </row>
    <row r="22" spans="1:5" x14ac:dyDescent="0.2">
      <c r="A22" s="5" t="s">
        <v>46</v>
      </c>
      <c r="B22" s="5" t="s">
        <v>47</v>
      </c>
      <c r="C22" s="5" t="s">
        <v>48</v>
      </c>
      <c r="D22" s="5" t="s">
        <v>12</v>
      </c>
      <c r="E22" s="6">
        <v>-120.46</v>
      </c>
    </row>
    <row r="23" spans="1:5" x14ac:dyDescent="0.2">
      <c r="A23" s="5" t="s">
        <v>49</v>
      </c>
      <c r="B23" s="5" t="s">
        <v>50</v>
      </c>
      <c r="C23" s="5" t="s">
        <v>51</v>
      </c>
      <c r="D23" s="5" t="s">
        <v>12</v>
      </c>
      <c r="E23" s="6">
        <v>-74851.679999999993</v>
      </c>
    </row>
    <row r="24" spans="1:5" x14ac:dyDescent="0.2">
      <c r="A24" s="5" t="s">
        <v>52</v>
      </c>
      <c r="B24" s="5" t="s">
        <v>50</v>
      </c>
      <c r="C24" s="5" t="s">
        <v>53</v>
      </c>
      <c r="D24" s="5" t="s">
        <v>12</v>
      </c>
      <c r="E24" s="6">
        <v>-6730.77</v>
      </c>
    </row>
    <row r="25" spans="1:5" x14ac:dyDescent="0.2">
      <c r="A25" s="5" t="s">
        <v>54</v>
      </c>
      <c r="B25" s="5" t="s">
        <v>50</v>
      </c>
      <c r="C25" s="5" t="s">
        <v>55</v>
      </c>
      <c r="D25" s="5" t="s">
        <v>12</v>
      </c>
      <c r="E25" s="6">
        <v>-61332.72</v>
      </c>
    </row>
    <row r="26" spans="1:5" x14ac:dyDescent="0.2">
      <c r="A26" s="5" t="s">
        <v>56</v>
      </c>
      <c r="B26" s="5" t="s">
        <v>50</v>
      </c>
      <c r="C26" s="5" t="s">
        <v>57</v>
      </c>
      <c r="D26" s="5" t="s">
        <v>12</v>
      </c>
      <c r="E26" s="6">
        <v>-5939.69</v>
      </c>
    </row>
    <row r="27" spans="1:5" x14ac:dyDescent="0.2">
      <c r="A27" s="5" t="s">
        <v>58</v>
      </c>
      <c r="B27" s="5" t="s">
        <v>50</v>
      </c>
      <c r="C27" s="5" t="s">
        <v>59</v>
      </c>
      <c r="D27" s="5" t="s">
        <v>12</v>
      </c>
      <c r="E27" s="9">
        <v>0</v>
      </c>
    </row>
    <row r="28" spans="1:5" x14ac:dyDescent="0.2">
      <c r="A28" s="5" t="s">
        <v>60</v>
      </c>
      <c r="B28" s="5" t="s">
        <v>50</v>
      </c>
      <c r="C28" s="5" t="s">
        <v>61</v>
      </c>
      <c r="D28" s="5" t="s">
        <v>12</v>
      </c>
      <c r="E28" s="6">
        <v>-12047.12</v>
      </c>
    </row>
    <row r="29" spans="1:5" x14ac:dyDescent="0.2">
      <c r="A29" s="5" t="s">
        <v>62</v>
      </c>
      <c r="B29" s="5" t="s">
        <v>63</v>
      </c>
      <c r="C29" s="5" t="s">
        <v>64</v>
      </c>
      <c r="D29" s="5" t="s">
        <v>12</v>
      </c>
      <c r="E29" s="6">
        <v>-539.98</v>
      </c>
    </row>
    <row r="30" spans="1:5" x14ac:dyDescent="0.2">
      <c r="A30" s="5" t="s">
        <v>65</v>
      </c>
      <c r="B30" s="5" t="s">
        <v>63</v>
      </c>
      <c r="C30" s="5" t="s">
        <v>66</v>
      </c>
      <c r="D30" s="5" t="s">
        <v>12</v>
      </c>
      <c r="E30" s="6">
        <v>-45.14</v>
      </c>
    </row>
    <row r="31" spans="1:5" x14ac:dyDescent="0.2">
      <c r="A31" s="5" t="s">
        <v>67</v>
      </c>
      <c r="B31" s="5" t="s">
        <v>36</v>
      </c>
      <c r="C31" s="5" t="s">
        <v>68</v>
      </c>
      <c r="D31" s="5" t="s">
        <v>12</v>
      </c>
      <c r="E31" s="6">
        <v>-186.74</v>
      </c>
    </row>
    <row r="32" spans="1:5" x14ac:dyDescent="0.2">
      <c r="A32" s="5" t="s">
        <v>69</v>
      </c>
      <c r="B32" s="5" t="s">
        <v>36</v>
      </c>
      <c r="C32" s="5" t="s">
        <v>70</v>
      </c>
      <c r="D32" s="5" t="s">
        <v>12</v>
      </c>
      <c r="E32" s="6">
        <v>-25764.9</v>
      </c>
    </row>
    <row r="33" spans="1:5" x14ac:dyDescent="0.2">
      <c r="A33" s="5" t="s">
        <v>71</v>
      </c>
      <c r="B33" s="5" t="s">
        <v>72</v>
      </c>
      <c r="C33" s="5" t="s">
        <v>73</v>
      </c>
      <c r="D33" s="5" t="s">
        <v>12</v>
      </c>
      <c r="E33" s="6">
        <v>-2171.3000000000002</v>
      </c>
    </row>
    <row r="34" spans="1:5" x14ac:dyDescent="0.2">
      <c r="A34" s="5" t="s">
        <v>74</v>
      </c>
      <c r="B34" s="5" t="s">
        <v>72</v>
      </c>
      <c r="C34" s="5" t="s">
        <v>75</v>
      </c>
      <c r="D34" s="5" t="s">
        <v>12</v>
      </c>
      <c r="E34" s="6">
        <v>-20497.310000000001</v>
      </c>
    </row>
    <row r="35" spans="1:5" x14ac:dyDescent="0.2">
      <c r="A35" s="7" t="s">
        <v>76</v>
      </c>
      <c r="B35" s="7" t="s">
        <v>4</v>
      </c>
      <c r="C35" s="7" t="s">
        <v>77</v>
      </c>
      <c r="D35" s="7" t="s">
        <v>40</v>
      </c>
      <c r="E35" s="8">
        <f>E20+E21+E22+E23+E24+E25+E26+E27+E28+E29+E30+E31+E32+E33+E34</f>
        <v>-210450.56</v>
      </c>
    </row>
    <row r="36" spans="1:5" x14ac:dyDescent="0.2">
      <c r="A36" s="5" t="s">
        <v>78</v>
      </c>
      <c r="B36" s="5" t="s">
        <v>79</v>
      </c>
      <c r="C36" s="5" t="s">
        <v>80</v>
      </c>
      <c r="D36" s="5" t="s">
        <v>12</v>
      </c>
      <c r="E36" s="6">
        <v>-7953.16</v>
      </c>
    </row>
    <row r="37" spans="1:5" x14ac:dyDescent="0.2">
      <c r="A37" s="5" t="s">
        <v>81</v>
      </c>
      <c r="B37" s="5" t="s">
        <v>79</v>
      </c>
      <c r="C37" s="5" t="s">
        <v>82</v>
      </c>
      <c r="D37" s="5" t="s">
        <v>12</v>
      </c>
      <c r="E37" s="6">
        <v>-40205.410000000003</v>
      </c>
    </row>
    <row r="38" spans="1:5" x14ac:dyDescent="0.2">
      <c r="A38" s="5" t="s">
        <v>83</v>
      </c>
      <c r="B38" s="5" t="s">
        <v>79</v>
      </c>
      <c r="C38" s="5" t="s">
        <v>84</v>
      </c>
      <c r="D38" s="5" t="s">
        <v>12</v>
      </c>
      <c r="E38" s="6">
        <v>-29598.95</v>
      </c>
    </row>
    <row r="39" spans="1:5" x14ac:dyDescent="0.2">
      <c r="A39" s="5" t="s">
        <v>85</v>
      </c>
      <c r="B39" s="5" t="s">
        <v>79</v>
      </c>
      <c r="C39" s="5" t="s">
        <v>86</v>
      </c>
      <c r="D39" s="5" t="s">
        <v>12</v>
      </c>
      <c r="E39" s="6">
        <v>-2603.61</v>
      </c>
    </row>
    <row r="40" spans="1:5" x14ac:dyDescent="0.2">
      <c r="A40" s="5" t="s">
        <v>87</v>
      </c>
      <c r="B40" s="5" t="s">
        <v>88</v>
      </c>
      <c r="C40" s="5" t="s">
        <v>89</v>
      </c>
      <c r="D40" s="5" t="s">
        <v>12</v>
      </c>
      <c r="E40" s="6">
        <v>-3512.46</v>
      </c>
    </row>
    <row r="41" spans="1:5" x14ac:dyDescent="0.2">
      <c r="A41" s="5" t="s">
        <v>90</v>
      </c>
      <c r="B41" s="5" t="s">
        <v>91</v>
      </c>
      <c r="C41" s="5" t="s">
        <v>92</v>
      </c>
      <c r="D41" s="5" t="s">
        <v>12</v>
      </c>
      <c r="E41" s="6">
        <v>-16886.45</v>
      </c>
    </row>
    <row r="42" spans="1:5" x14ac:dyDescent="0.2">
      <c r="A42" s="5" t="s">
        <v>93</v>
      </c>
      <c r="B42" s="5" t="s">
        <v>91</v>
      </c>
      <c r="C42" s="5" t="s">
        <v>94</v>
      </c>
      <c r="D42" s="5" t="s">
        <v>12</v>
      </c>
      <c r="E42" s="6">
        <v>-53548.77</v>
      </c>
    </row>
    <row r="43" spans="1:5" x14ac:dyDescent="0.2">
      <c r="A43" s="5" t="s">
        <v>95</v>
      </c>
      <c r="B43" s="5" t="s">
        <v>96</v>
      </c>
      <c r="C43" s="5" t="s">
        <v>97</v>
      </c>
      <c r="D43" s="5" t="s">
        <v>12</v>
      </c>
      <c r="E43" s="6">
        <v>-22694.42</v>
      </c>
    </row>
    <row r="44" spans="1:5" x14ac:dyDescent="0.2">
      <c r="A44" s="5" t="s">
        <v>98</v>
      </c>
      <c r="B44" s="5" t="s">
        <v>99</v>
      </c>
      <c r="C44" s="5" t="s">
        <v>100</v>
      </c>
      <c r="D44" s="5" t="s">
        <v>12</v>
      </c>
      <c r="E44" s="6">
        <v>-970.77</v>
      </c>
    </row>
    <row r="45" spans="1:5" x14ac:dyDescent="0.2">
      <c r="A45" s="5" t="s">
        <v>101</v>
      </c>
      <c r="B45" s="5" t="s">
        <v>102</v>
      </c>
      <c r="C45" s="5" t="s">
        <v>103</v>
      </c>
      <c r="D45" s="5" t="s">
        <v>12</v>
      </c>
      <c r="E45" s="6">
        <v>-830.76</v>
      </c>
    </row>
    <row r="46" spans="1:5" x14ac:dyDescent="0.2">
      <c r="A46" s="5" t="s">
        <v>104</v>
      </c>
      <c r="B46" s="5" t="s">
        <v>102</v>
      </c>
      <c r="C46" s="5" t="s">
        <v>105</v>
      </c>
      <c r="D46" s="5" t="s">
        <v>12</v>
      </c>
      <c r="E46" s="6">
        <v>-700.05</v>
      </c>
    </row>
    <row r="47" spans="1:5" x14ac:dyDescent="0.2">
      <c r="A47" s="7" t="s">
        <v>106</v>
      </c>
      <c r="B47" s="7" t="s">
        <v>4</v>
      </c>
      <c r="C47" s="7" t="s">
        <v>107</v>
      </c>
      <c r="D47" s="7" t="s">
        <v>40</v>
      </c>
      <c r="E47" s="8">
        <f>E19+E35+E36+E37+E38+E39+E40+E41+E42+E43+E44+E45+E46</f>
        <v>-621284.63</v>
      </c>
    </row>
    <row r="48" spans="1:5" x14ac:dyDescent="0.2">
      <c r="A48" s="5" t="s">
        <v>108</v>
      </c>
      <c r="B48" s="5" t="s">
        <v>109</v>
      </c>
      <c r="C48" s="5" t="s">
        <v>110</v>
      </c>
      <c r="D48" s="5" t="s">
        <v>12</v>
      </c>
      <c r="E48" s="6">
        <v>-17.54</v>
      </c>
    </row>
    <row r="49" spans="1:5" x14ac:dyDescent="0.2">
      <c r="A49" s="7" t="s">
        <v>111</v>
      </c>
      <c r="B49" s="7" t="s">
        <v>4</v>
      </c>
      <c r="C49" s="7" t="s">
        <v>112</v>
      </c>
      <c r="D49" s="7" t="s">
        <v>40</v>
      </c>
      <c r="E49" s="10">
        <f>E36+E37+E38+E39+E40+E41+E42+E43+E44+E45+E46+E48</f>
        <v>-179522.34999999998</v>
      </c>
    </row>
    <row r="50" spans="1:5" x14ac:dyDescent="0.2">
      <c r="A50" s="7" t="s">
        <v>113</v>
      </c>
      <c r="B50" s="7" t="s">
        <v>4</v>
      </c>
      <c r="C50" s="7" t="s">
        <v>114</v>
      </c>
      <c r="D50" s="7" t="s">
        <v>40</v>
      </c>
      <c r="E50" s="8">
        <f>E49+E35+E19</f>
        <v>-621302.16999999993</v>
      </c>
    </row>
    <row r="51" spans="1:5" x14ac:dyDescent="0.2">
      <c r="A51" s="11" t="s">
        <v>115</v>
      </c>
      <c r="B51" s="11" t="s">
        <v>4</v>
      </c>
      <c r="C51" s="11" t="s">
        <v>116</v>
      </c>
      <c r="D51" s="5" t="s">
        <v>4</v>
      </c>
      <c r="E51" s="12">
        <v>0</v>
      </c>
    </row>
    <row r="52" spans="1:5" x14ac:dyDescent="0.2">
      <c r="A52" s="5" t="s">
        <v>117</v>
      </c>
      <c r="B52" s="5" t="s">
        <v>4</v>
      </c>
      <c r="C52" s="5" t="s">
        <v>118</v>
      </c>
      <c r="D52" s="5" t="s">
        <v>119</v>
      </c>
      <c r="E52" s="6">
        <v>203992.63</v>
      </c>
    </row>
    <row r="53" spans="1:5" x14ac:dyDescent="0.2">
      <c r="A53" s="5" t="s">
        <v>120</v>
      </c>
      <c r="B53" s="5" t="s">
        <v>4</v>
      </c>
      <c r="C53" s="5" t="s">
        <v>121</v>
      </c>
      <c r="D53" s="5" t="s">
        <v>119</v>
      </c>
      <c r="E53" s="6">
        <v>231329.26</v>
      </c>
    </row>
    <row r="54" spans="1:5" x14ac:dyDescent="0.2">
      <c r="A54" s="5" t="s">
        <v>122</v>
      </c>
      <c r="B54" s="5" t="s">
        <v>4</v>
      </c>
      <c r="C54" s="5" t="s">
        <v>123</v>
      </c>
      <c r="D54" s="5" t="s">
        <v>119</v>
      </c>
      <c r="E54" s="6">
        <v>138933.46</v>
      </c>
    </row>
    <row r="55" spans="1:5" x14ac:dyDescent="0.2">
      <c r="A55" s="5" t="s">
        <v>124</v>
      </c>
      <c r="B55" s="5" t="s">
        <v>4</v>
      </c>
      <c r="C55" s="5" t="s">
        <v>125</v>
      </c>
      <c r="D55" s="5" t="s">
        <v>119</v>
      </c>
      <c r="E55" s="6">
        <v>42980</v>
      </c>
    </row>
    <row r="56" spans="1:5" x14ac:dyDescent="0.2">
      <c r="A56" s="7" t="s">
        <v>126</v>
      </c>
      <c r="B56" s="7" t="s">
        <v>4</v>
      </c>
      <c r="C56" s="7" t="s">
        <v>127</v>
      </c>
      <c r="D56" s="7" t="s">
        <v>40</v>
      </c>
      <c r="E56" s="8">
        <f>E50+E52+E53+E54+E55</f>
        <v>-4066.8199999999197</v>
      </c>
    </row>
    <row r="57" spans="1:5" x14ac:dyDescent="0.2">
      <c r="A57" s="11" t="s">
        <v>128</v>
      </c>
      <c r="B57" s="11" t="s">
        <v>4</v>
      </c>
      <c r="C57" s="11" t="s">
        <v>129</v>
      </c>
      <c r="D57" s="5" t="s">
        <v>4</v>
      </c>
      <c r="E57" s="12">
        <v>0</v>
      </c>
    </row>
    <row r="58" spans="1:5" x14ac:dyDescent="0.2">
      <c r="A58" s="5" t="s">
        <v>130</v>
      </c>
      <c r="B58" s="5" t="s">
        <v>4</v>
      </c>
      <c r="C58" s="5" t="s">
        <v>131</v>
      </c>
      <c r="D58" s="5" t="s">
        <v>12</v>
      </c>
      <c r="E58" s="6">
        <v>-257.29000000000002</v>
      </c>
    </row>
    <row r="59" spans="1:5" x14ac:dyDescent="0.2">
      <c r="A59" s="5" t="s">
        <v>132</v>
      </c>
      <c r="B59" s="5" t="s">
        <v>4</v>
      </c>
      <c r="C59" s="5" t="s">
        <v>133</v>
      </c>
      <c r="D59" s="5" t="s">
        <v>12</v>
      </c>
      <c r="E59" s="6">
        <v>0</v>
      </c>
    </row>
    <row r="60" spans="1:5" x14ac:dyDescent="0.2">
      <c r="A60" s="5" t="s">
        <v>134</v>
      </c>
      <c r="B60" s="5" t="s">
        <v>4</v>
      </c>
      <c r="C60" s="5" t="s">
        <v>135</v>
      </c>
      <c r="D60" s="5" t="s">
        <v>12</v>
      </c>
      <c r="E60" s="6">
        <v>0</v>
      </c>
    </row>
    <row r="61" spans="1:5" x14ac:dyDescent="0.2">
      <c r="A61" s="5" t="s">
        <v>136</v>
      </c>
      <c r="B61" s="5" t="s">
        <v>4</v>
      </c>
      <c r="C61" s="5" t="s">
        <v>137</v>
      </c>
      <c r="D61" s="5" t="s">
        <v>12</v>
      </c>
      <c r="E61" s="6">
        <v>0</v>
      </c>
    </row>
    <row r="62" spans="1:5" x14ac:dyDescent="0.2">
      <c r="A62" s="5" t="s">
        <v>138</v>
      </c>
      <c r="B62" s="5" t="s">
        <v>4</v>
      </c>
      <c r="C62" s="5" t="s">
        <v>139</v>
      </c>
      <c r="D62" s="5" t="s">
        <v>119</v>
      </c>
      <c r="E62" s="6">
        <v>257.29000000000002</v>
      </c>
    </row>
    <row r="63" spans="1:5" x14ac:dyDescent="0.2">
      <c r="A63" s="5" t="s">
        <v>140</v>
      </c>
      <c r="B63" s="5" t="s">
        <v>4</v>
      </c>
      <c r="C63" s="5" t="s">
        <v>141</v>
      </c>
      <c r="D63" s="5" t="s">
        <v>119</v>
      </c>
      <c r="E63" s="6">
        <v>0</v>
      </c>
    </row>
    <row r="64" spans="1:5" x14ac:dyDescent="0.2">
      <c r="A64" s="5" t="s">
        <v>142</v>
      </c>
      <c r="B64" s="5" t="s">
        <v>4</v>
      </c>
      <c r="C64" s="5" t="s">
        <v>143</v>
      </c>
      <c r="D64" s="5" t="s">
        <v>119</v>
      </c>
      <c r="E64" s="6">
        <v>0</v>
      </c>
    </row>
    <row r="65" spans="1:5" x14ac:dyDescent="0.2">
      <c r="A65" s="5" t="s">
        <v>144</v>
      </c>
      <c r="B65" s="5" t="s">
        <v>4</v>
      </c>
      <c r="C65" s="5" t="s">
        <v>145</v>
      </c>
      <c r="D65" s="5" t="s">
        <v>119</v>
      </c>
      <c r="E65" s="6">
        <v>0</v>
      </c>
    </row>
    <row r="66" spans="1:5" x14ac:dyDescent="0.2">
      <c r="A66" s="7" t="s">
        <v>146</v>
      </c>
      <c r="B66" s="7" t="s">
        <v>4</v>
      </c>
      <c r="C66" s="7" t="s">
        <v>147</v>
      </c>
      <c r="D66" s="7" t="s">
        <v>40</v>
      </c>
      <c r="E66" s="8">
        <f>E56+E58+E59+E60+E61+E62+E63+E64+E65</f>
        <v>-4066.8199999999197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6" sqref="H6"/>
    </sheetView>
  </sheetViews>
  <sheetFormatPr defaultRowHeight="11.25" x14ac:dyDescent="0.2"/>
  <cols>
    <col min="1" max="1" width="5.28515625" style="2" bestFit="1" customWidth="1"/>
    <col min="2" max="2" width="7.42578125" style="2" customWidth="1"/>
    <col min="3" max="3" width="54.28515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3" customFormat="1" x14ac:dyDescent="0.2">
      <c r="B2" s="14" t="s">
        <v>148</v>
      </c>
    </row>
    <row r="3" spans="1:5" s="13" customFormat="1" x14ac:dyDescent="0.2">
      <c r="B3" s="14" t="s">
        <v>149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5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7</v>
      </c>
      <c r="E6" s="15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4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150</v>
      </c>
      <c r="B9" s="5" t="s">
        <v>151</v>
      </c>
      <c r="C9" s="5" t="s">
        <v>152</v>
      </c>
      <c r="D9" s="5" t="s">
        <v>119</v>
      </c>
      <c r="E9" s="6">
        <v>31553.08</v>
      </c>
    </row>
    <row r="10" spans="1:5" x14ac:dyDescent="0.2">
      <c r="A10" s="5" t="s">
        <v>153</v>
      </c>
      <c r="B10" s="5" t="s">
        <v>154</v>
      </c>
      <c r="C10" s="5" t="s">
        <v>155</v>
      </c>
      <c r="D10" s="5" t="s">
        <v>119</v>
      </c>
      <c r="E10" s="6">
        <v>226.25</v>
      </c>
    </row>
    <row r="11" spans="1:5" x14ac:dyDescent="0.2">
      <c r="A11" s="5" t="s">
        <v>156</v>
      </c>
      <c r="B11" s="5" t="s">
        <v>157</v>
      </c>
      <c r="C11" s="5" t="s">
        <v>158</v>
      </c>
      <c r="D11" s="5" t="s">
        <v>119</v>
      </c>
      <c r="E11" s="6">
        <v>4044.14</v>
      </c>
    </row>
    <row r="12" spans="1:5" x14ac:dyDescent="0.2">
      <c r="A12" s="5" t="s">
        <v>159</v>
      </c>
      <c r="B12" s="5" t="s">
        <v>160</v>
      </c>
      <c r="C12" s="5" t="s">
        <v>161</v>
      </c>
      <c r="D12" s="5" t="s">
        <v>119</v>
      </c>
      <c r="E12" s="6">
        <v>16038</v>
      </c>
    </row>
    <row r="13" spans="1:5" x14ac:dyDescent="0.2">
      <c r="A13" s="5" t="s">
        <v>162</v>
      </c>
      <c r="B13" s="5" t="s">
        <v>163</v>
      </c>
      <c r="C13" s="5" t="s">
        <v>164</v>
      </c>
      <c r="D13" s="5" t="s">
        <v>119</v>
      </c>
      <c r="E13" s="6">
        <v>8565.93</v>
      </c>
    </row>
    <row r="14" spans="1:5" x14ac:dyDescent="0.2">
      <c r="A14" s="5" t="s">
        <v>165</v>
      </c>
      <c r="B14" s="5" t="s">
        <v>166</v>
      </c>
      <c r="C14" s="5" t="s">
        <v>167</v>
      </c>
      <c r="D14" s="5" t="s">
        <v>119</v>
      </c>
      <c r="E14" s="6">
        <v>355.81</v>
      </c>
    </row>
    <row r="15" spans="1:5" x14ac:dyDescent="0.2">
      <c r="A15" s="5" t="s">
        <v>168</v>
      </c>
      <c r="B15" s="5" t="s">
        <v>99</v>
      </c>
      <c r="C15" s="5" t="s">
        <v>169</v>
      </c>
      <c r="D15" s="5" t="s">
        <v>119</v>
      </c>
      <c r="E15" s="6">
        <v>0.05</v>
      </c>
    </row>
    <row r="16" spans="1:5" x14ac:dyDescent="0.2">
      <c r="A16" s="7" t="s">
        <v>170</v>
      </c>
      <c r="B16" s="7" t="s">
        <v>171</v>
      </c>
      <c r="C16" s="7" t="s">
        <v>172</v>
      </c>
      <c r="D16" s="7" t="s">
        <v>40</v>
      </c>
      <c r="E16" s="8">
        <f>E9+E10+E11+E12+E13+E14+E15</f>
        <v>60783.26</v>
      </c>
    </row>
    <row r="17" spans="1:5" x14ac:dyDescent="0.2">
      <c r="A17" s="5" t="s">
        <v>173</v>
      </c>
      <c r="B17" s="5" t="s">
        <v>109</v>
      </c>
      <c r="C17" s="5" t="s">
        <v>174</v>
      </c>
      <c r="D17" s="5" t="s">
        <v>119</v>
      </c>
      <c r="E17" s="6">
        <v>2102.23</v>
      </c>
    </row>
    <row r="18" spans="1:5" x14ac:dyDescent="0.2">
      <c r="A18" s="11" t="s">
        <v>175</v>
      </c>
      <c r="B18" s="11" t="s">
        <v>4</v>
      </c>
      <c r="C18" s="11" t="s">
        <v>176</v>
      </c>
      <c r="D18" s="11" t="s">
        <v>40</v>
      </c>
      <c r="E18" s="8">
        <f>E16+E17</f>
        <v>62885.490000000005</v>
      </c>
    </row>
    <row r="19" spans="1:5" x14ac:dyDescent="0.2">
      <c r="A19" s="5" t="s">
        <v>177</v>
      </c>
      <c r="B19" s="5" t="s">
        <v>171</v>
      </c>
      <c r="C19" s="5" t="s">
        <v>178</v>
      </c>
      <c r="D19" s="5" t="s">
        <v>119</v>
      </c>
      <c r="E19" s="6">
        <v>0</v>
      </c>
    </row>
    <row r="20" spans="1:5" x14ac:dyDescent="0.2">
      <c r="A20" s="5" t="s">
        <v>179</v>
      </c>
      <c r="B20" s="5" t="s">
        <v>4</v>
      </c>
      <c r="C20" s="5" t="s">
        <v>180</v>
      </c>
      <c r="D20" s="5" t="s">
        <v>119</v>
      </c>
      <c r="E20" s="6">
        <v>0</v>
      </c>
    </row>
    <row r="21" spans="1:5" x14ac:dyDescent="0.2">
      <c r="A21" s="7" t="s">
        <v>181</v>
      </c>
      <c r="B21" s="7" t="s">
        <v>4</v>
      </c>
      <c r="C21" s="7" t="s">
        <v>182</v>
      </c>
      <c r="D21" s="7" t="s">
        <v>40</v>
      </c>
      <c r="E21" s="8">
        <f>E18+E19+E20</f>
        <v>62885.490000000005</v>
      </c>
    </row>
    <row r="22" spans="1:5" x14ac:dyDescent="0.2">
      <c r="A22" s="11" t="s">
        <v>183</v>
      </c>
      <c r="B22" s="11" t="s">
        <v>4</v>
      </c>
      <c r="C22" s="11" t="s">
        <v>116</v>
      </c>
      <c r="D22" s="5" t="s">
        <v>4</v>
      </c>
      <c r="E22" s="16">
        <v>0</v>
      </c>
    </row>
    <row r="23" spans="1:5" x14ac:dyDescent="0.2">
      <c r="A23" s="5" t="s">
        <v>184</v>
      </c>
      <c r="B23" s="5" t="s">
        <v>4</v>
      </c>
      <c r="C23" s="5" t="s">
        <v>185</v>
      </c>
      <c r="D23" s="5" t="s">
        <v>12</v>
      </c>
      <c r="E23" s="6">
        <v>-26886.01</v>
      </c>
    </row>
    <row r="24" spans="1:5" x14ac:dyDescent="0.2">
      <c r="A24" s="5" t="s">
        <v>186</v>
      </c>
      <c r="B24" s="5" t="s">
        <v>4</v>
      </c>
      <c r="C24" s="5" t="s">
        <v>187</v>
      </c>
      <c r="D24" s="5" t="s">
        <v>12</v>
      </c>
      <c r="E24" s="6">
        <v>-24827.32</v>
      </c>
    </row>
    <row r="25" spans="1:5" x14ac:dyDescent="0.2">
      <c r="A25" s="5" t="s">
        <v>188</v>
      </c>
      <c r="B25" s="5" t="s">
        <v>4</v>
      </c>
      <c r="C25" s="5" t="s">
        <v>189</v>
      </c>
      <c r="D25" s="5" t="s">
        <v>12</v>
      </c>
      <c r="E25" s="6">
        <v>0</v>
      </c>
    </row>
    <row r="26" spans="1:5" x14ac:dyDescent="0.2">
      <c r="A26" s="7" t="s">
        <v>190</v>
      </c>
      <c r="B26" s="7" t="s">
        <v>4</v>
      </c>
      <c r="C26" s="7" t="s">
        <v>191</v>
      </c>
      <c r="D26" s="7" t="s">
        <v>40</v>
      </c>
      <c r="E26" s="8">
        <f>E23+E24+E25</f>
        <v>-51713.33</v>
      </c>
    </row>
    <row r="27" spans="1:5" x14ac:dyDescent="0.2">
      <c r="A27" s="7" t="s">
        <v>192</v>
      </c>
      <c r="B27" s="7" t="s">
        <v>4</v>
      </c>
      <c r="C27" s="7" t="s">
        <v>193</v>
      </c>
      <c r="D27" s="7" t="s">
        <v>40</v>
      </c>
      <c r="E27" s="8">
        <f>E21+E26</f>
        <v>11172.160000000003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dcterms:created xsi:type="dcterms:W3CDTF">2018-07-02T09:17:27Z</dcterms:created>
  <dcterms:modified xsi:type="dcterms:W3CDTF">2018-07-06T09:35:03Z</dcterms:modified>
</cp:coreProperties>
</file>